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gol\Downloads\Audio\"/>
    </mc:Choice>
  </mc:AlternateContent>
  <xr:revisionPtr revIDLastSave="0" documentId="13_ncr:1_{BC57DCE2-D5D2-484A-80AF-0C6E0CDB5508}" xr6:coauthVersionLast="47" xr6:coauthVersionMax="47" xr10:uidLastSave="{00000000-0000-0000-0000-000000000000}"/>
  <bookViews>
    <workbookView xWindow="-93" yWindow="-93" windowWidth="25786" windowHeight="13866" xr2:uid="{00000000-000D-0000-FFFF-FFFF00000000}"/>
  </bookViews>
  <sheets>
    <sheet name="Inputs_Summary" sheetId="1" r:id="rId1"/>
    <sheet name="FDIC_Coverage_Tracker" sheetId="2" r:id="rId2"/>
    <sheet name="Tax_Quarterly_Schedule" sheetId="3" r:id="rId3"/>
    <sheet name="README" sheetId="4" r:id="rId4"/>
  </sheets>
  <calcPr calcId="181029"/>
</workbook>
</file>

<file path=xl/calcChain.xml><?xml version="1.0" encoding="utf-8"?>
<calcChain xmlns="http://schemas.openxmlformats.org/spreadsheetml/2006/main">
  <c r="B11" i="1" l="1"/>
  <c r="B10" i="1"/>
  <c r="B9" i="1"/>
  <c r="B12" i="1" s="1"/>
  <c r="B15" i="1" s="1"/>
  <c r="B8" i="1"/>
  <c r="B7" i="1"/>
</calcChain>
</file>

<file path=xl/sharedStrings.xml><?xml version="1.0" encoding="utf-8"?>
<sst xmlns="http://schemas.openxmlformats.org/spreadsheetml/2006/main" count="65" uniqueCount="62">
  <si>
    <t>Monthly After-Tax Income ($)</t>
  </si>
  <si>
    <t>Monthly Living Expenses ($)</t>
  </si>
  <si>
    <t>Emergency Fund Target (months)</t>
  </si>
  <si>
    <t>Current Emergency Fund Balance ($)</t>
  </si>
  <si>
    <t>Monthly Emergency Contribution ($)</t>
  </si>
  <si>
    <t>HYSA APY (%)</t>
  </si>
  <si>
    <t>Tax Reserve Rate (%)</t>
  </si>
  <si>
    <t>Is Quarterly Tax Payer? (Yes/No)</t>
  </si>
  <si>
    <t>Yes</t>
  </si>
  <si>
    <t>Emergency Fund Target ($) = Living Expenses * Target Months</t>
  </si>
  <si>
    <t>Monthly Gap to Target ($) = Target - Current Balance</t>
  </si>
  <si>
    <t>Months to Target (approx) = Gap / Monthly Contribution</t>
  </si>
  <si>
    <t>Estimated HYSA Interest on Emergency Fund (12 mo) ($)</t>
  </si>
  <si>
    <t>Tax Reserve Monthly Transfer ($) = Income * Tax Rate</t>
  </si>
  <si>
    <t>Estimated HYSA Interest on Tax Reserve (12 mo) ($)</t>
  </si>
  <si>
    <t>Helper: Tax Reserve Monthly Transfer ($) Reference</t>
  </si>
  <si>
    <t>Bank Name</t>
  </si>
  <si>
    <t>Account Type</t>
  </si>
  <si>
    <t>Ownership Category (Single/Joint/IRA/Trust)</t>
  </si>
  <si>
    <t>Owners (if Joint)</t>
  </si>
  <si>
    <t>Current Balance ($)</t>
  </si>
  <si>
    <t>Coverage Limit ($)</t>
  </si>
  <si>
    <t>Uninsured Amount ($)</t>
  </si>
  <si>
    <t>Notes</t>
  </si>
  <si>
    <t>Bank A</t>
  </si>
  <si>
    <t>Bank B</t>
  </si>
  <si>
    <t>Bank C</t>
  </si>
  <si>
    <t>Savings (HYSA)</t>
  </si>
  <si>
    <t>Money Market Deposit</t>
  </si>
  <si>
    <t>Single</t>
  </si>
  <si>
    <t>Joint</t>
  </si>
  <si>
    <t>2</t>
  </si>
  <si>
    <t>Keep each under limit</t>
  </si>
  <si>
    <t>Joint coverage equals 2 x 250k</t>
  </si>
  <si>
    <t>Confirm FDIC logo; not 'fund'</t>
  </si>
  <si>
    <t>Guidance: Use FDIC EDIE for precise coverage. This sheet is a simplifier.</t>
  </si>
  <si>
    <t>EDIE: https://edie.fdic.gov/</t>
  </si>
  <si>
    <t>Quarter</t>
  </si>
  <si>
    <t>Target Deposit Date</t>
  </si>
  <si>
    <t>Est. Quarterly Amount ($) = Monthly Income * Tax Rate * 3</t>
  </si>
  <si>
    <t>Q1</t>
  </si>
  <si>
    <t>Q2</t>
  </si>
  <si>
    <t>Q3</t>
  </si>
  <si>
    <t>Q4</t>
  </si>
  <si>
    <t>Apr 15</t>
  </si>
  <si>
    <t>Jun 15</t>
  </si>
  <si>
    <t>Sep 15</t>
  </si>
  <si>
    <t>Jan 15 (next year)</t>
  </si>
  <si>
    <t>Note: If you prefer monthly transfers, set an automatic transfer of 30% of income into a dedicated HYSA labeled 'Taxes'.</t>
  </si>
  <si>
    <t>Link placeholder to your HYSA blog post: ____________________________</t>
  </si>
  <si>
    <t>Savings Architecture &amp; Tax Reserve Planner (Lesson 2.3)</t>
  </si>
  <si>
    <t>How to use:</t>
  </si>
  <si>
    <t>1) Fill Inputs on 'Inputs_Summary'.</t>
  </si>
  <si>
    <t>2) Review the auto-calculated target, gap, months-to-target, and estimated HYSA interest.</t>
  </si>
  <si>
    <t>3) Use 'FDIC_Coverage_Tracker' to keep each bank/account under coverage limits. For exact coverage, use EDIE (link on sheet).</t>
  </si>
  <si>
    <t>4) If you pay quarterly taxes, use 'Tax_Quarterly_Schedule' and set a monthly auto-transfer (e.g., 30%) into a dedicated HYSA for taxes.</t>
  </si>
  <si>
    <t>Notes:</t>
  </si>
  <si>
    <t>- HYSA = High-Yield Savings Account (FDIC-insured bank).</t>
  </si>
  <si>
    <t>- Money market funds are not FDIC-insured; money market *deposit* accounts may be, if at an FDIC bank.</t>
  </si>
  <si>
    <t>- For credit unions, look for NCUA insurance.</t>
  </si>
  <si>
    <t>Disclaimer: Educational only — not financial, tax, or legal advice.</t>
  </si>
  <si>
    <t>Only change Number in greed fields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</si>
</sst>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workbookViewId="0">
      <selection activeCell="B5" sqref="B5"/>
    </sheetView>
  </sheetViews>
  <sheetFormatPr defaultRowHeight="14.35" x14ac:dyDescent="0.5"/>
  <cols>
    <col min="1" max="1" width="58.703125" customWidth="1"/>
    <col min="2" max="8" width="20.703125" customWidth="1"/>
  </cols>
  <sheetData>
    <row r="1" spans="1:8" x14ac:dyDescent="0.5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5">
      <c r="A2" s="2">
        <v>15000</v>
      </c>
      <c r="B2" s="2">
        <v>9000</v>
      </c>
      <c r="C2" s="2">
        <v>6</v>
      </c>
      <c r="D2" s="2">
        <v>20000</v>
      </c>
      <c r="E2" s="2">
        <v>3000</v>
      </c>
      <c r="F2" s="2">
        <v>4.5</v>
      </c>
      <c r="G2" s="2">
        <v>30</v>
      </c>
      <c r="H2" s="2" t="s">
        <v>8</v>
      </c>
    </row>
    <row r="4" spans="1:8" x14ac:dyDescent="0.5">
      <c r="A4" s="3"/>
      <c r="B4" t="s">
        <v>61</v>
      </c>
    </row>
    <row r="7" spans="1:8" x14ac:dyDescent="0.5">
      <c r="A7" t="s">
        <v>9</v>
      </c>
      <c r="B7">
        <f>B2*C2</f>
        <v>54000</v>
      </c>
    </row>
    <row r="8" spans="1:8" x14ac:dyDescent="0.5">
      <c r="A8" t="s">
        <v>10</v>
      </c>
      <c r="B8">
        <f>(B5)-(D2)</f>
        <v>-20000</v>
      </c>
    </row>
    <row r="9" spans="1:8" x14ac:dyDescent="0.5">
      <c r="A9" t="s">
        <v>11</v>
      </c>
      <c r="B9">
        <f>IF(E2&gt;0, B6/E2, "--")</f>
        <v>0</v>
      </c>
    </row>
    <row r="10" spans="1:8" x14ac:dyDescent="0.5">
      <c r="A10" t="s">
        <v>12</v>
      </c>
      <c r="B10">
        <f>ROUND(((D2 + (D2 + B6))*0.5) * (F2/100), 2)</f>
        <v>900</v>
      </c>
    </row>
    <row r="11" spans="1:8" x14ac:dyDescent="0.5">
      <c r="A11" t="s">
        <v>13</v>
      </c>
      <c r="B11">
        <f>ROUND(A2*(G2/100), 2)</f>
        <v>4500</v>
      </c>
    </row>
    <row r="12" spans="1:8" x14ac:dyDescent="0.5">
      <c r="A12" t="s">
        <v>14</v>
      </c>
      <c r="B12">
        <f>ROUND(((B9/4) * (F2/100)), 2)</f>
        <v>0</v>
      </c>
    </row>
    <row r="15" spans="1:8" x14ac:dyDescent="0.5">
      <c r="A15" t="s">
        <v>15</v>
      </c>
      <c r="B15">
        <f>B12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"/>
  <sheetViews>
    <sheetView workbookViewId="0">
      <selection activeCell="F2" sqref="F2"/>
    </sheetView>
  </sheetViews>
  <sheetFormatPr defaultRowHeight="14.35" x14ac:dyDescent="0.5"/>
  <cols>
    <col min="1" max="8" width="28.703125" customWidth="1"/>
  </cols>
  <sheetData>
    <row r="1" spans="1:9" x14ac:dyDescent="0.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t="s">
        <v>35</v>
      </c>
    </row>
    <row r="2" spans="1:9" x14ac:dyDescent="0.5">
      <c r="A2" t="s">
        <v>24</v>
      </c>
      <c r="B2" t="s">
        <v>27</v>
      </c>
      <c r="C2" t="s">
        <v>29</v>
      </c>
      <c r="E2">
        <v>240000</v>
      </c>
      <c r="F2">
        <v>250000</v>
      </c>
      <c r="G2">
        <v>0</v>
      </c>
      <c r="H2" t="s">
        <v>32</v>
      </c>
      <c r="I2" t="s">
        <v>36</v>
      </c>
    </row>
    <row r="3" spans="1:9" x14ac:dyDescent="0.5">
      <c r="A3" t="s">
        <v>25</v>
      </c>
      <c r="B3" t="s">
        <v>27</v>
      </c>
      <c r="C3" t="s">
        <v>30</v>
      </c>
      <c r="D3" t="s">
        <v>31</v>
      </c>
      <c r="E3">
        <v>450000</v>
      </c>
      <c r="F3">
        <v>500000</v>
      </c>
      <c r="G3">
        <v>0</v>
      </c>
      <c r="H3" t="s">
        <v>33</v>
      </c>
    </row>
    <row r="4" spans="1:9" x14ac:dyDescent="0.5">
      <c r="A4" t="s">
        <v>26</v>
      </c>
      <c r="B4" t="s">
        <v>28</v>
      </c>
      <c r="C4" t="s">
        <v>29</v>
      </c>
      <c r="E4">
        <v>125000</v>
      </c>
      <c r="F4">
        <v>250000</v>
      </c>
      <c r="G4">
        <v>0</v>
      </c>
      <c r="H4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"/>
  <sheetViews>
    <sheetView workbookViewId="0"/>
  </sheetViews>
  <sheetFormatPr defaultRowHeight="14.35" x14ac:dyDescent="0.5"/>
  <cols>
    <col min="1" max="4" width="36.703125" customWidth="1"/>
  </cols>
  <sheetData>
    <row r="1" spans="1:3" x14ac:dyDescent="0.5">
      <c r="A1" s="1" t="s">
        <v>37</v>
      </c>
      <c r="B1" s="1" t="s">
        <v>38</v>
      </c>
      <c r="C1" s="1" t="s">
        <v>39</v>
      </c>
    </row>
    <row r="2" spans="1:3" x14ac:dyDescent="0.5">
      <c r="A2" t="s">
        <v>40</v>
      </c>
      <c r="B2" t="s">
        <v>44</v>
      </c>
    </row>
    <row r="3" spans="1:3" x14ac:dyDescent="0.5">
      <c r="A3" t="s">
        <v>41</v>
      </c>
      <c r="B3" t="s">
        <v>45</v>
      </c>
    </row>
    <row r="4" spans="1:3" x14ac:dyDescent="0.5">
      <c r="A4" t="s">
        <v>42</v>
      </c>
      <c r="B4" t="s">
        <v>46</v>
      </c>
    </row>
    <row r="5" spans="1:3" x14ac:dyDescent="0.5">
      <c r="A5" t="s">
        <v>43</v>
      </c>
      <c r="B5" t="s">
        <v>47</v>
      </c>
    </row>
    <row r="6" spans="1:3" x14ac:dyDescent="0.5">
      <c r="A6" t="s">
        <v>48</v>
      </c>
    </row>
    <row r="7" spans="1:3" x14ac:dyDescent="0.5">
      <c r="A7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5"/>
  <sheetViews>
    <sheetView workbookViewId="0"/>
  </sheetViews>
  <sheetFormatPr defaultRowHeight="14.35" x14ac:dyDescent="0.5"/>
  <sheetData>
    <row r="1" spans="1:1" x14ac:dyDescent="0.5">
      <c r="A1" s="1" t="s">
        <v>23</v>
      </c>
    </row>
    <row r="2" spans="1:1" x14ac:dyDescent="0.5">
      <c r="A2" t="s">
        <v>50</v>
      </c>
    </row>
    <row r="4" spans="1:1" x14ac:dyDescent="0.5">
      <c r="A4" t="s">
        <v>51</v>
      </c>
    </row>
    <row r="5" spans="1:1" x14ac:dyDescent="0.5">
      <c r="A5" t="s">
        <v>52</v>
      </c>
    </row>
    <row r="6" spans="1:1" x14ac:dyDescent="0.5">
      <c r="A6" t="s">
        <v>53</v>
      </c>
    </row>
    <row r="7" spans="1:1" x14ac:dyDescent="0.5">
      <c r="A7" t="s">
        <v>54</v>
      </c>
    </row>
    <row r="8" spans="1:1" x14ac:dyDescent="0.5">
      <c r="A8" t="s">
        <v>55</v>
      </c>
    </row>
    <row r="10" spans="1:1" x14ac:dyDescent="0.5">
      <c r="A10" t="s">
        <v>56</v>
      </c>
    </row>
    <row r="11" spans="1:1" x14ac:dyDescent="0.5">
      <c r="A11" t="s">
        <v>57</v>
      </c>
    </row>
    <row r="12" spans="1:1" x14ac:dyDescent="0.5">
      <c r="A12" t="s">
        <v>58</v>
      </c>
    </row>
    <row r="13" spans="1:1" x14ac:dyDescent="0.5">
      <c r="A13" t="s">
        <v>59</v>
      </c>
    </row>
    <row r="15" spans="1:1" x14ac:dyDescent="0.5">
      <c r="A1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Inputs_Summary</vt:lpstr>
      <vt:lpstr>FDIC_Coverage_Tracker</vt:lpstr>
      <vt:lpstr>Tax_Quarterly_Schedule</vt:lpstr>
      <vt:lpstr>README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Pouyan Golshani - MD</cp:lastModifiedBy>
  <dcterms:created xsi:type="dcterms:W3CDTF">2025-08-18T02:41:34Z</dcterms:created>
  <dcterms:modified xsi:type="dcterms:W3CDTF">2025-08-18T03:05:22Z</dcterms:modified>
</cp:coreProperties>
</file>